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-SERVER\vol1\CONCORSO C1\CONFIENZA\"/>
    </mc:Choice>
  </mc:AlternateContent>
  <xr:revisionPtr revIDLastSave="0" documentId="13_ncr:1_{EBDE110C-A849-4F4D-824A-F83F6C5D7D07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Foglio1" sheetId="1" r:id="rId1"/>
    <sheet name="Foglio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18" i="1"/>
  <c r="E9" i="2"/>
  <c r="E8" i="2"/>
  <c r="G8" i="2" s="1"/>
  <c r="I8" i="2" s="1"/>
  <c r="E3" i="2" l="1"/>
  <c r="E2" i="2"/>
  <c r="G2" i="2" s="1"/>
  <c r="I2" i="2" s="1"/>
  <c r="A23" i="1"/>
  <c r="A25" i="1" s="1"/>
  <c r="A21" i="1"/>
  <c r="A10" i="1" l="1"/>
  <c r="A12" i="1" l="1"/>
  <c r="A14" i="1" s="1"/>
</calcChain>
</file>

<file path=xl/sharedStrings.xml><?xml version="1.0" encoding="utf-8"?>
<sst xmlns="http://schemas.openxmlformats.org/spreadsheetml/2006/main" count="29" uniqueCount="24">
  <si>
    <t>comune virtuoso</t>
  </si>
  <si>
    <t>valore soglia comuni virtuosi (tabella 1)</t>
  </si>
  <si>
    <t>valore soglia comuni che son sospesi
(tabella 3)</t>
  </si>
  <si>
    <t>COMUNE DI</t>
  </si>
  <si>
    <t>Allegato a)</t>
  </si>
  <si>
    <t>D.M. 17.03.2020</t>
  </si>
  <si>
    <t>entrate rendiconti 2017-2019 / spese rendiconto  2019</t>
  </si>
  <si>
    <t>Valore soglia per assunzioni a tempo indeterminato anno 2021</t>
  </si>
  <si>
    <t>entrate rendiconti 2018-2019 e pre-consuntivo 2020 / spese pre-consuntivo 2020</t>
  </si>
  <si>
    <t>% incremento max 2021 (tabella 2)</t>
  </si>
  <si>
    <t>CONFIENZA</t>
  </si>
  <si>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Garamond"/>
        <family val="1"/>
      </rPr>
      <t>Comuni da 1.000 a 1.999 abitanti</t>
    </r>
  </si>
  <si>
    <t>ENTRATE</t>
  </si>
  <si>
    <t>TOTALE</t>
  </si>
  <si>
    <t>MEDIA</t>
  </si>
  <si>
    <t>SPESE personale</t>
  </si>
  <si>
    <t>FONDO CREDITI DUBBIA ESIGIBILITA' BILANCIO 2019</t>
  </si>
  <si>
    <t>spesa max rispetto al valore soglia (1.946.341,20*28,60%)</t>
  </si>
  <si>
    <t>FONDO CREDITI DUBBIA ESIGIBILITA' BILANCIO 2020</t>
  </si>
  <si>
    <t>spesa max rispetto al valore soglia (1.694.432,02*28,60%)</t>
  </si>
  <si>
    <t>risorse disponibili per nuove assunzioni (556.653,58-260.228,75), compresi eventuali resti</t>
  </si>
  <si>
    <t>incremento max spesa personale 2021 tabella 2 (260.228,75*29,0%)</t>
  </si>
  <si>
    <t>incremento max spesa personale 2021 tabella 2 (210.752,7*29,0%)</t>
  </si>
  <si>
    <t>risorse disponibili per nuove assunzioni (484.607,56-210.752,7), oltre eventuali resti assunzionali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</si>
</sst>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&quot;€&quot;\ #,##0.00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Garamond"/>
      <family val="1"/>
    </font>
    <font>
      <sz val="7"/>
      <color theme="1"/>
      <name val="Times New Roman"/>
      <family val="1"/>
    </font>
    <font>
      <sz val="12"/>
      <color theme="1"/>
      <name val="Cambria"/>
      <family val="1"/>
    </font>
    <font>
      <b/>
      <sz val="12"/>
      <color theme="1"/>
      <name val="Garamond"/>
      <family val="1"/>
    </font>
    <font>
      <sz val="10"/>
      <color theme="1"/>
      <name val="Garamond"/>
      <family val="1"/>
    </font>
    <font>
      <sz val="10"/>
      <color theme="1"/>
      <name val="Calibri"/>
      <family val="2"/>
      <scheme val="minor"/>
    </font>
    <font>
      <sz val="12"/>
      <color rgb="FFFF0000"/>
      <name val="Garamond"/>
      <family val="1"/>
    </font>
    <font>
      <sz val="11"/>
      <color theme="1"/>
      <name val="Garamond"/>
      <family val="1"/>
    </font>
    <font>
      <sz val="9"/>
      <color theme="1"/>
      <name val="Garamond"/>
      <family val="1"/>
    </font>
    <font>
      <b/>
      <sz val="12"/>
      <color rgb="FFFF0000"/>
      <name val="Garamond"/>
      <family val="1"/>
    </font>
    <font>
      <b/>
      <sz val="10"/>
      <color rgb="FFFF0000"/>
      <name val="Garamond"/>
      <family val="1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Border="1" applyAlignment="1">
      <alignment horizontal="left" vertical="center" wrapText="1" indent="4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8" xfId="0" applyBorder="1"/>
    <xf numFmtId="0" fontId="0" fillId="0" borderId="6" xfId="0" applyBorder="1"/>
    <xf numFmtId="0" fontId="0" fillId="0" borderId="0" xfId="0" applyBorder="1"/>
    <xf numFmtId="0" fontId="0" fillId="0" borderId="10" xfId="0" applyBorder="1"/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0" fillId="0" borderId="14" xfId="0" applyBorder="1"/>
    <xf numFmtId="0" fontId="2" fillId="0" borderId="7" xfId="0" applyFont="1" applyBorder="1" applyAlignment="1">
      <alignment horizontal="left" vertical="center" wrapText="1" indent="4"/>
    </xf>
    <xf numFmtId="10" fontId="2" fillId="0" borderId="8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9" xfId="1" applyNumberFormat="1" applyFont="1" applyBorder="1" applyAlignment="1">
      <alignment horizontal="center" vertical="center" wrapText="1"/>
    </xf>
    <xf numFmtId="4" fontId="2" fillId="0" borderId="11" xfId="1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/>
    </xf>
    <xf numFmtId="0" fontId="7" fillId="0" borderId="10" xfId="0" applyFont="1" applyBorder="1"/>
    <xf numFmtId="0" fontId="7" fillId="0" borderId="0" xfId="0" applyFont="1" applyBorder="1"/>
    <xf numFmtId="12" fontId="6" fillId="0" borderId="0" xfId="0" applyNumberFormat="1" applyFont="1" applyBorder="1" applyAlignment="1">
      <alignment horizontal="left"/>
    </xf>
    <xf numFmtId="4" fontId="0" fillId="0" borderId="11" xfId="0" applyNumberFormat="1" applyBorder="1"/>
    <xf numFmtId="0" fontId="4" fillId="0" borderId="0" xfId="0" applyFont="1" applyAlignment="1">
      <alignment horizontal="center"/>
    </xf>
    <xf numFmtId="0" fontId="5" fillId="0" borderId="7" xfId="0" applyFont="1" applyBorder="1" applyAlignment="1">
      <alignment horizontal="right"/>
    </xf>
    <xf numFmtId="0" fontId="9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wrapText="1"/>
    </xf>
    <xf numFmtId="0" fontId="2" fillId="0" borderId="13" xfId="0" applyFont="1" applyBorder="1"/>
    <xf numFmtId="0" fontId="0" fillId="0" borderId="13" xfId="0" applyBorder="1"/>
    <xf numFmtId="4" fontId="11" fillId="0" borderId="11" xfId="0" applyNumberFormat="1" applyFont="1" applyBorder="1" applyAlignment="1">
      <alignment horizontal="center"/>
    </xf>
    <xf numFmtId="0" fontId="12" fillId="0" borderId="0" xfId="0" applyFont="1" applyBorder="1"/>
    <xf numFmtId="0" fontId="13" fillId="0" borderId="0" xfId="0" applyFont="1" applyBorder="1"/>
    <xf numFmtId="0" fontId="14" fillId="0" borderId="10" xfId="0" applyFont="1" applyBorder="1"/>
    <xf numFmtId="0" fontId="5" fillId="0" borderId="7" xfId="0" applyFont="1" applyBorder="1" applyAlignment="1">
      <alignment horizontal="center" wrapText="1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6" fillId="0" borderId="0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opLeftCell="A10" zoomScale="171" zoomScaleNormal="171" workbookViewId="0">
      <selection activeCell="A21" sqref="A21"/>
    </sheetView>
  </sheetViews>
  <sheetFormatPr defaultColWidth="11" defaultRowHeight="15.75" x14ac:dyDescent="0.25"/>
  <cols>
    <col min="1" max="1" width="45.5" customWidth="1"/>
    <col min="2" max="2" width="16.375" customWidth="1"/>
    <col min="3" max="3" width="13.5" customWidth="1"/>
    <col min="5" max="5" width="16.125" customWidth="1"/>
    <col min="6" max="6" width="15.375" customWidth="1"/>
  </cols>
  <sheetData>
    <row r="1" spans="1:6" x14ac:dyDescent="0.25">
      <c r="B1" t="s">
        <v>5</v>
      </c>
      <c r="F1" s="37" t="s">
        <v>4</v>
      </c>
    </row>
    <row r="2" spans="1:6" ht="24.95" customHeight="1" x14ac:dyDescent="0.25">
      <c r="A2" s="13" t="s">
        <v>3</v>
      </c>
      <c r="B2" s="39" t="s">
        <v>7</v>
      </c>
      <c r="C2" s="39"/>
      <c r="D2" s="39"/>
    </row>
    <row r="3" spans="1:6" ht="60" customHeight="1" thickBot="1" x14ac:dyDescent="0.3">
      <c r="A3" s="22" t="s">
        <v>10</v>
      </c>
      <c r="B3" s="24" t="s">
        <v>1</v>
      </c>
      <c r="C3" s="25" t="s">
        <v>2</v>
      </c>
      <c r="D3" s="25" t="s">
        <v>9</v>
      </c>
    </row>
    <row r="4" spans="1:6" ht="24.95" customHeight="1" thickBot="1" x14ac:dyDescent="0.3">
      <c r="A4" s="1" t="s">
        <v>11</v>
      </c>
      <c r="B4" s="2">
        <v>0.28599999999999998</v>
      </c>
      <c r="C4" s="2">
        <v>0.32600000000000001</v>
      </c>
      <c r="D4" s="2">
        <v>0.28999999999999998</v>
      </c>
    </row>
    <row r="5" spans="1:6" ht="9.9499999999999993" customHeight="1" thickBot="1" x14ac:dyDescent="0.3">
      <c r="A5" s="11"/>
      <c r="B5" s="12"/>
      <c r="C5" s="12"/>
      <c r="D5" s="12"/>
    </row>
    <row r="6" spans="1:6" x14ac:dyDescent="0.25">
      <c r="A6" s="23" t="s">
        <v>6</v>
      </c>
      <c r="B6" s="4"/>
      <c r="C6" s="4"/>
      <c r="D6" s="4"/>
      <c r="E6" s="4"/>
      <c r="F6" s="5"/>
    </row>
    <row r="7" spans="1:6" x14ac:dyDescent="0.25">
      <c r="A7" s="15">
        <v>260228.75</v>
      </c>
      <c r="B7" s="40">
        <f>A7/A8*100</f>
        <v>13.370150619017879</v>
      </c>
      <c r="C7" s="41" t="s">
        <v>0</v>
      </c>
      <c r="D7" s="6"/>
      <c r="E7" s="6"/>
      <c r="F7" s="7"/>
    </row>
    <row r="8" spans="1:6" x14ac:dyDescent="0.25">
      <c r="A8" s="16">
        <v>1946341.2</v>
      </c>
      <c r="B8" s="40"/>
      <c r="C8" s="42"/>
      <c r="D8" s="6"/>
      <c r="E8" s="6"/>
      <c r="F8" s="7"/>
    </row>
    <row r="9" spans="1:6" x14ac:dyDescent="0.25">
      <c r="A9" s="8"/>
      <c r="B9" s="3"/>
      <c r="C9" s="14"/>
      <c r="D9" s="6"/>
      <c r="E9" s="6"/>
      <c r="F9" s="7"/>
    </row>
    <row r="10" spans="1:6" x14ac:dyDescent="0.25">
      <c r="A10" s="16">
        <f>A7*D4</f>
        <v>75466.337499999994</v>
      </c>
      <c r="B10" s="38" t="s">
        <v>21</v>
      </c>
      <c r="C10" s="38"/>
      <c r="D10" s="38"/>
      <c r="E10" s="38"/>
      <c r="F10" s="18"/>
    </row>
    <row r="11" spans="1:6" x14ac:dyDescent="0.25">
      <c r="A11" s="21"/>
      <c r="B11" s="19"/>
      <c r="C11" s="19"/>
      <c r="D11" s="19"/>
      <c r="E11" s="19"/>
      <c r="F11" s="18"/>
    </row>
    <row r="12" spans="1:6" x14ac:dyDescent="0.25">
      <c r="A12" s="17">
        <f>A8*B4</f>
        <v>556653.58319999999</v>
      </c>
      <c r="B12" s="20" t="s">
        <v>17</v>
      </c>
      <c r="C12" s="19"/>
      <c r="D12" s="19"/>
      <c r="E12" s="19"/>
      <c r="F12" s="18"/>
    </row>
    <row r="13" spans="1:6" x14ac:dyDescent="0.25">
      <c r="A13" s="21"/>
      <c r="B13" s="19"/>
      <c r="C13" s="19"/>
      <c r="D13" s="19"/>
      <c r="E13" s="19"/>
      <c r="F13" s="18"/>
    </row>
    <row r="14" spans="1:6" x14ac:dyDescent="0.25">
      <c r="A14" s="28">
        <f>A12-A7</f>
        <v>296424.83319999999</v>
      </c>
      <c r="B14" s="29" t="s">
        <v>20</v>
      </c>
      <c r="C14" s="30"/>
      <c r="D14" s="30"/>
      <c r="E14" s="30"/>
      <c r="F14" s="31"/>
    </row>
    <row r="15" spans="1:6" ht="16.5" thickBot="1" x14ac:dyDescent="0.3">
      <c r="A15" s="9"/>
      <c r="B15" s="26"/>
      <c r="C15" s="26"/>
      <c r="D15" s="26"/>
      <c r="E15" s="27"/>
      <c r="F15" s="10"/>
    </row>
    <row r="16" spans="1:6" ht="9.9499999999999993" customHeight="1" thickBot="1" x14ac:dyDescent="0.3"/>
    <row r="17" spans="1:6" ht="31.5" x14ac:dyDescent="0.25">
      <c r="A17" s="32" t="s">
        <v>8</v>
      </c>
      <c r="B17" s="4"/>
      <c r="C17" s="4"/>
      <c r="D17" s="4"/>
      <c r="E17" s="4"/>
      <c r="F17" s="5"/>
    </row>
    <row r="18" spans="1:6" x14ac:dyDescent="0.25">
      <c r="A18" s="15">
        <v>210752.7</v>
      </c>
      <c r="B18" s="40">
        <f>A18/A19*100</f>
        <v>12.437955463093765</v>
      </c>
      <c r="C18" s="41" t="s">
        <v>0</v>
      </c>
      <c r="D18" s="6"/>
      <c r="E18" s="6"/>
      <c r="F18" s="7"/>
    </row>
    <row r="19" spans="1:6" x14ac:dyDescent="0.25">
      <c r="A19" s="16">
        <v>1694432.02</v>
      </c>
      <c r="B19" s="40"/>
      <c r="C19" s="42"/>
      <c r="D19" s="6"/>
      <c r="E19" s="6"/>
      <c r="F19" s="7"/>
    </row>
    <row r="20" spans="1:6" x14ac:dyDescent="0.25">
      <c r="A20" s="8"/>
      <c r="B20" s="3"/>
      <c r="C20" s="14"/>
      <c r="D20" s="6"/>
      <c r="E20" s="6"/>
      <c r="F20" s="7"/>
    </row>
    <row r="21" spans="1:6" x14ac:dyDescent="0.25">
      <c r="A21" s="16">
        <f>A18*D4</f>
        <v>61118.282999999996</v>
      </c>
      <c r="B21" s="38" t="s">
        <v>22</v>
      </c>
      <c r="C21" s="38"/>
      <c r="D21" s="38"/>
      <c r="E21" s="38"/>
      <c r="F21" s="18"/>
    </row>
    <row r="22" spans="1:6" x14ac:dyDescent="0.25">
      <c r="A22" s="21"/>
      <c r="B22" s="19"/>
      <c r="C22" s="19"/>
      <c r="D22" s="19"/>
      <c r="E22" s="19"/>
      <c r="F22" s="18"/>
    </row>
    <row r="23" spans="1:6" x14ac:dyDescent="0.25">
      <c r="A23" s="17">
        <f>A19*B4</f>
        <v>484607.55771999998</v>
      </c>
      <c r="B23" s="20" t="s">
        <v>19</v>
      </c>
      <c r="C23" s="19"/>
      <c r="D23" s="19"/>
      <c r="E23" s="19"/>
      <c r="F23" s="18"/>
    </row>
    <row r="24" spans="1:6" x14ac:dyDescent="0.25">
      <c r="A24" s="21"/>
      <c r="B24" s="19"/>
      <c r="C24" s="19"/>
      <c r="D24" s="19"/>
      <c r="E24" s="19"/>
      <c r="F24" s="18"/>
    </row>
    <row r="25" spans="1:6" x14ac:dyDescent="0.25">
      <c r="A25" s="28">
        <f>A23-A18</f>
        <v>273854.85771999997</v>
      </c>
      <c r="B25" s="29" t="s">
        <v>23</v>
      </c>
      <c r="C25" s="30"/>
      <c r="D25" s="30"/>
      <c r="E25" s="30"/>
      <c r="F25" s="31"/>
    </row>
    <row r="26" spans="1:6" ht="16.5" thickBot="1" x14ac:dyDescent="0.3">
      <c r="A26" s="9"/>
      <c r="B26" s="26"/>
      <c r="C26" s="26"/>
      <c r="D26" s="26"/>
      <c r="E26" s="27"/>
      <c r="F26" s="10"/>
    </row>
  </sheetData>
  <mergeCells count="7">
    <mergeCell ref="B21:E21"/>
    <mergeCell ref="B10:E10"/>
    <mergeCell ref="B2:D2"/>
    <mergeCell ref="B7:B8"/>
    <mergeCell ref="C7:C8"/>
    <mergeCell ref="B18:B19"/>
    <mergeCell ref="C18:C1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"/>
  <sheetViews>
    <sheetView tabSelected="1" workbookViewId="0">
      <selection activeCell="B9" sqref="B9"/>
    </sheetView>
  </sheetViews>
  <sheetFormatPr defaultRowHeight="15.75" x14ac:dyDescent="0.25"/>
  <cols>
    <col min="1" max="1" width="16.125" customWidth="1"/>
    <col min="2" max="2" width="20.25" style="35" customWidth="1"/>
    <col min="3" max="3" width="16.125" style="35" customWidth="1"/>
    <col min="4" max="4" width="15" style="35" customWidth="1"/>
    <col min="5" max="5" width="19.75" customWidth="1"/>
    <col min="7" max="7" width="12.875" customWidth="1"/>
    <col min="8" max="8" width="18.875" customWidth="1"/>
    <col min="9" max="9" width="13" bestFit="1" customWidth="1"/>
  </cols>
  <sheetData>
    <row r="1" spans="1:9" s="33" customFormat="1" ht="54" customHeight="1" x14ac:dyDescent="0.25">
      <c r="B1" s="34">
        <v>2019</v>
      </c>
      <c r="C1" s="34">
        <v>2018</v>
      </c>
      <c r="D1" s="34">
        <v>2017</v>
      </c>
      <c r="E1" s="34" t="s">
        <v>13</v>
      </c>
      <c r="G1" s="33" t="s">
        <v>14</v>
      </c>
      <c r="H1" s="36" t="s">
        <v>16</v>
      </c>
    </row>
    <row r="2" spans="1:9" ht="30" customHeight="1" x14ac:dyDescent="0.25">
      <c r="A2" t="s">
        <v>12</v>
      </c>
      <c r="B2" s="35">
        <v>1867847.09</v>
      </c>
      <c r="C2" s="35">
        <v>1814491.53</v>
      </c>
      <c r="D2" s="35">
        <v>2247355.11</v>
      </c>
      <c r="E2" s="35">
        <f>B2+C2+D2</f>
        <v>5929693.7300000004</v>
      </c>
      <c r="G2" s="35">
        <f>E2/3</f>
        <v>1976564.5766666669</v>
      </c>
      <c r="H2" s="35">
        <v>30223.38</v>
      </c>
      <c r="I2" s="35">
        <f>G2-H2</f>
        <v>1946341.196666667</v>
      </c>
    </row>
    <row r="3" spans="1:9" ht="30" customHeight="1" x14ac:dyDescent="0.25">
      <c r="A3" t="s">
        <v>15</v>
      </c>
      <c r="B3" s="35">
        <v>260228.75</v>
      </c>
      <c r="E3" s="35">
        <f>B3+C3+D3</f>
        <v>260228.75</v>
      </c>
      <c r="G3" s="35"/>
    </row>
    <row r="7" spans="1:9" s="33" customFormat="1" ht="54" customHeight="1" x14ac:dyDescent="0.25">
      <c r="B7" s="34">
        <v>2020</v>
      </c>
      <c r="C7" s="34">
        <v>2019</v>
      </c>
      <c r="D7" s="34">
        <v>2018</v>
      </c>
      <c r="E7" s="34" t="s">
        <v>13</v>
      </c>
      <c r="G7" s="33" t="s">
        <v>14</v>
      </c>
      <c r="H7" s="36" t="s">
        <v>18</v>
      </c>
    </row>
    <row r="8" spans="1:9" ht="30" customHeight="1" x14ac:dyDescent="0.25">
      <c r="A8" t="s">
        <v>12</v>
      </c>
      <c r="B8" s="35">
        <v>1540745.85</v>
      </c>
      <c r="C8" s="35">
        <v>1867847.09</v>
      </c>
      <c r="D8" s="35">
        <v>1814491.53</v>
      </c>
      <c r="E8" s="35">
        <f>B8+C8+D8</f>
        <v>5223084.4700000007</v>
      </c>
      <c r="G8" s="35">
        <f>E8/3</f>
        <v>1741028.156666667</v>
      </c>
      <c r="H8" s="35">
        <v>46596.14</v>
      </c>
      <c r="I8" s="35">
        <f>G8-H8</f>
        <v>1694432.0166666671</v>
      </c>
    </row>
    <row r="9" spans="1:9" ht="30" customHeight="1" x14ac:dyDescent="0.25">
      <c r="A9" t="s">
        <v>15</v>
      </c>
      <c r="B9" s="35">
        <v>210752.7</v>
      </c>
      <c r="E9" s="35">
        <f>B9+C9+D9</f>
        <v>210752.7</v>
      </c>
      <c r="G9" s="35"/>
    </row>
  </sheetData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Segalini</dc:creator>
  <cp:lastModifiedBy>PROTOCOLLO</cp:lastModifiedBy>
  <cp:lastPrinted>2021-03-26T07:14:29Z</cp:lastPrinted>
  <dcterms:created xsi:type="dcterms:W3CDTF">2020-02-01T09:56:29Z</dcterms:created>
  <dcterms:modified xsi:type="dcterms:W3CDTF">2021-03-26T07:14:46Z</dcterms:modified>
</cp:coreProperties>
</file>